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12330"/>
  </bookViews>
  <sheets>
    <sheet name="Приложение №2" sheetId="1" r:id="rId1"/>
  </sheets>
  <definedNames>
    <definedName name="_GoBack" localSheetId="0">'Приложение №2'!#REF!</definedName>
    <definedName name="_xlnm._FilterDatabase" localSheetId="0" hidden="1">'Приложение №2'!$C$5:$F$66</definedName>
    <definedName name="_xlnm.Print_Titles" localSheetId="0">'Приложение №2'!$4:$5</definedName>
    <definedName name="_xlnm.Print_Area" localSheetId="0">'Приложение №2'!$A$1:$I$66</definedName>
  </definedNames>
  <calcPr calcId="124519"/>
</workbook>
</file>

<file path=xl/calcChain.xml><?xml version="1.0" encoding="utf-8"?>
<calcChain xmlns="http://schemas.openxmlformats.org/spreadsheetml/2006/main">
  <c r="I49" i="1"/>
  <c r="H49"/>
  <c r="G49"/>
  <c r="H57"/>
  <c r="I58"/>
  <c r="I57" s="1"/>
  <c r="I56" s="1"/>
  <c r="I55" s="1"/>
  <c r="I52"/>
  <c r="I46"/>
  <c r="I45" s="1"/>
  <c r="I44" s="1"/>
  <c r="I40"/>
  <c r="I39" s="1"/>
  <c r="I38" s="1"/>
  <c r="I37" s="1"/>
  <c r="I36" s="1"/>
  <c r="I34"/>
  <c r="I33" s="1"/>
  <c r="I32" s="1"/>
  <c r="I31"/>
  <c r="I30" s="1"/>
  <c r="I29" s="1"/>
  <c r="I25"/>
  <c r="I24" s="1"/>
  <c r="I23" s="1"/>
  <c r="I18"/>
  <c r="I20"/>
  <c r="I22"/>
  <c r="I21" s="1"/>
  <c r="I13"/>
  <c r="I12" s="1"/>
  <c r="I11" s="1"/>
  <c r="I10" s="1"/>
  <c r="I9" s="1"/>
  <c r="I28"/>
  <c r="I27" s="1"/>
  <c r="H30"/>
  <c r="G30"/>
  <c r="H24" l="1"/>
  <c r="H23" s="1"/>
  <c r="H21"/>
  <c r="H56" l="1"/>
  <c r="H45"/>
  <c r="H44" s="1"/>
  <c r="H38"/>
  <c r="H37" s="1"/>
  <c r="H36" s="1"/>
  <c r="H33"/>
  <c r="H32" s="1"/>
  <c r="H17"/>
  <c r="H12"/>
  <c r="H11" s="1"/>
  <c r="H10" s="1"/>
  <c r="H9" s="1"/>
  <c r="G39" l="1"/>
  <c r="G38" s="1"/>
  <c r="G37" s="1"/>
  <c r="G36" s="1"/>
  <c r="G57" l="1"/>
  <c r="G12"/>
  <c r="G11" s="1"/>
  <c r="I43" l="1"/>
  <c r="H43"/>
  <c r="G45"/>
  <c r="G44" s="1"/>
  <c r="G43" s="1"/>
  <c r="G27" l="1"/>
  <c r="G21"/>
  <c r="G51"/>
  <c r="G50" s="1"/>
  <c r="G29" l="1"/>
  <c r="H29"/>
  <c r="H51" l="1"/>
  <c r="H50" s="1"/>
  <c r="I51"/>
  <c r="I50" s="1"/>
  <c r="G24" l="1"/>
  <c r="H35" l="1"/>
  <c r="I35"/>
  <c r="G35"/>
  <c r="G56" l="1"/>
  <c r="H48"/>
  <c r="H47" s="1"/>
  <c r="I48"/>
  <c r="I47" s="1"/>
  <c r="G48"/>
  <c r="G47" s="1"/>
  <c r="H42"/>
  <c r="I42"/>
  <c r="G33"/>
  <c r="G32" s="1"/>
  <c r="H27"/>
  <c r="H26" s="1"/>
  <c r="G26"/>
  <c r="G23"/>
  <c r="H19"/>
  <c r="H16" s="1"/>
  <c r="I19"/>
  <c r="G19"/>
  <c r="G17"/>
  <c r="H15" l="1"/>
  <c r="I26"/>
  <c r="G16"/>
  <c r="G15" s="1"/>
  <c r="G14" s="1"/>
  <c r="I17"/>
  <c r="G42"/>
  <c r="G41" s="1"/>
  <c r="H55"/>
  <c r="H54" s="1"/>
  <c r="H53" s="1"/>
  <c r="G55"/>
  <c r="G54" s="1"/>
  <c r="G53" s="1"/>
  <c r="I54"/>
  <c r="I53" s="1"/>
  <c r="I41"/>
  <c r="H41"/>
  <c r="I15" l="1"/>
  <c r="I16"/>
  <c r="H14"/>
  <c r="I14"/>
  <c r="H8"/>
  <c r="I8"/>
  <c r="G10"/>
  <c r="G9" s="1"/>
  <c r="G8" s="1"/>
  <c r="G7" l="1"/>
  <c r="H7"/>
  <c r="G6" l="1"/>
  <c r="G66" s="1"/>
  <c r="I7"/>
  <c r="H6"/>
  <c r="H66" s="1"/>
  <c r="I6" l="1"/>
</calcChain>
</file>

<file path=xl/sharedStrings.xml><?xml version="1.0" encoding="utf-8"?>
<sst xmlns="http://schemas.openxmlformats.org/spreadsheetml/2006/main" count="234" uniqueCount="95">
  <si>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</si>
  <si>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</si>
  <si>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</si>
  <si>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</si>
  <si>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</si>
  <si>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</si>
  <si>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Жилищно-коммунальное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</si>
  <si>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</si>
  <si>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</si>
  <si>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</si>
  <si>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</si>
  <si>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</si>
  <si>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Социальная политика</t>
  </si>
  <si>
    <t>Физическая культура и спорт</t>
  </si>
  <si>
    <t>Массовый спорт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</si>
  <si>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</si>
  <si>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</si>
  <si>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</si>
  <si>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</si>
  <si>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</si>
  <si>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Национальная безопасность и правоохранительная деятельность</t>
  </si>
  <si>
    <t xml:space="preserve">Культура, кинематография </t>
  </si>
  <si>
    <t>08</t>
  </si>
  <si>
    <t>Культура</t>
  </si>
  <si>
    <t>01</t>
  </si>
  <si>
    <t>Расходы на 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</si>
  <si>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</si>
  <si>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</si>
  <si>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</si>
  <si>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</si>
  <si>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00</t>
  </si>
  <si>
    <t>02</t>
  </si>
  <si>
    <t>03</t>
  </si>
  <si>
    <t>04</t>
  </si>
  <si>
    <t>11</t>
  </si>
  <si>
    <t>13</t>
  </si>
  <si>
    <t>10</t>
  </si>
  <si>
    <t>05</t>
  </si>
  <si>
    <t>ВСЕГО РАСХОДОВ</t>
  </si>
  <si>
    <t>Расходы на содержание органов местного самоуправления и обеспечение их функций</t>
  </si>
  <si>
    <t xml:space="preserve">Глава муниципального образования </t>
  </si>
  <si>
    <t>Мероприятия в сфере физической культуры и спорта</t>
  </si>
  <si>
    <t>Осуществление прочих мероприятий по благоустройству поселений за счет средств бюджета поселения</t>
  </si>
  <si>
    <t>Осуществление мероприятий в сфере физической культуры и спорта</t>
  </si>
  <si>
    <t>(код целевой статьи)              71 0 00 00000</t>
  </si>
  <si>
    <t>Вид расхо-дов</t>
  </si>
  <si>
    <t>(код целевой статьи с направлением расходов)                           71 0 00 80170</t>
  </si>
  <si>
    <t>(код целевой статьи с направлением расходов)                             71 0 00 80170</t>
  </si>
  <si>
    <t>(код целевой статьи с направлением расходов)                                  71 0 00 80170</t>
  </si>
  <si>
    <t>Раз-дел</t>
  </si>
  <si>
    <t>Под-раздел</t>
  </si>
  <si>
    <t>11 0 00 00000</t>
  </si>
  <si>
    <t>11 1 00 10010</t>
  </si>
  <si>
    <t>12 0 00 00000</t>
  </si>
  <si>
    <t>12 0 00 10010</t>
  </si>
  <si>
    <t>01 0 00 00000</t>
  </si>
  <si>
    <t>12 0 00 51180</t>
  </si>
  <si>
    <t>Иные закупки товаров, работ и услуг для обеспечения государственных (муниципальных) нужд (содержание мест захоронений)</t>
  </si>
  <si>
    <t>17 0 00 00000</t>
  </si>
  <si>
    <t>17 0 00 17060</t>
  </si>
  <si>
    <t>01 7 00 00000</t>
  </si>
  <si>
    <t>01 7 00 10100</t>
  </si>
  <si>
    <t>01 1 00 00000</t>
  </si>
  <si>
    <t>01 6 00 00000</t>
  </si>
  <si>
    <t>11 1 00 00000</t>
  </si>
  <si>
    <t>12 0 00 78793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</si>
  <si>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</si>
  <si>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закупка товаров, работ и услуг для обеспечения государственных (муниципальных) нужд</t>
  </si>
  <si>
    <t>01 0 00 11560</t>
  </si>
  <si>
    <t>Софинансирование мероприятий по приведению противопожарных водоисточников в соответствии с установленными нормами и правилами, обустройство минерализованных полос</t>
  </si>
  <si>
    <t xml:space="preserve">иные закупки товаров, работ и услуг для обеспечения государственных (муниципальных) нужд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</si>
  <si>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</si>
  <si>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Обеспечение деятельности органов местного самоуправления </t>
  </si>
  <si>
    <t>01 1 00 11560</t>
  </si>
  <si>
    <t>Обеспечение функционирования главы муниципального оборазованя</t>
  </si>
  <si>
    <t>Подпрограмма "Обеспечение пожарной безопасности"</t>
  </si>
  <si>
    <t>Подпрограмма "Благоустройства"</t>
  </si>
  <si>
    <t>01 9 00 11200</t>
  </si>
  <si>
    <t>Исполнение судебных актов</t>
  </si>
  <si>
    <t>Развитие территориального общественного самоуправления в Архангельской области</t>
  </si>
  <si>
    <t>Социальная поддержка граждан</t>
  </si>
  <si>
    <t>Публичные нормативные социальные выплаты гражданам</t>
  </si>
  <si>
    <t>Социальное обеспечение и иные выплаты населению</t>
  </si>
  <si>
    <t xml:space="preserve">Приложение № 2
к решению Совета (Собрания) депутатов 
муниципального образования
«_________________________»
Приложение № 3 </t>
  </si>
  <si>
    <t>Ведомственная структура расходов  бюджета муниципального образования "Мирный" на 2023 год и на плановый период 2024 и 2025 годов</t>
  </si>
  <si>
    <t>Администрация МО "Мирный"</t>
  </si>
  <si>
    <t>01 6 0013640</t>
  </si>
  <si>
    <t xml:space="preserve">Подпрограмма "Развитие культуры муниципального образования «Мирный»".  </t>
  </si>
  <si>
    <t>Осуществление первичного воинского учета органами местного самоуправления поселений муниципальных и городских округов</t>
  </si>
  <si>
    <t>утвержденно</t>
  </si>
  <si>
    <t>исполненно</t>
  </si>
  <si>
    <t>%</t>
  </si>
  <si>
    <t>01 Г 0000000</t>
  </si>
  <si>
    <t>01 Г00S8420</t>
  </si>
  <si>
    <t>к постановлению от 13.07.2023 № 20</t>
  </si>
</sst>
</file>

<file path=xl/styles.xml><?xml version="1.0" encoding="utf-8"?>
<styleSheet xmlns="http://schemas.openxmlformats.org/spreadsheetml/2006/main">
  <numFmts count="4">
    <numFmt numFmtId="164" formatCode="[&lt;=999]000;[&lt;=9999]000\-00;000\-0000"/>
    <numFmt numFmtId="165" formatCode="0000"/>
    <numFmt numFmtId="166" formatCode="0#"/>
    <numFmt numFmtId="167" formatCode="#,##0.0"/>
  </numFmts>
  <fonts count="13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5">
    <xf numFmtId="0" fontId="0" fillId="0" borderId="0" xfId="0"/>
    <xf numFmtId="0" fontId="1" fillId="0" borderId="0" xfId="0" applyFont="1" applyFill="1"/>
    <xf numFmtId="167" fontId="1" fillId="0" borderId="0" xfId="0" applyNumberFormat="1" applyFont="1" applyFill="1"/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/>
    <xf numFmtId="166" fontId="5" fillId="2" borderId="1" xfId="0" applyNumberFormat="1" applyFont="1" applyFill="1" applyBorder="1" applyAlignment="1">
      <alignment horizontal="center" vertical="center" wrapText="1"/>
    </xf>
    <xf numFmtId="167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164" fontId="4" fillId="3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/>
    </xf>
    <xf numFmtId="166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right" vertical="center" wrapText="1"/>
    </xf>
    <xf numFmtId="166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166" fontId="5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166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4" fontId="6" fillId="3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4" borderId="1" xfId="0" applyNumberFormat="1" applyFont="1" applyFill="1" applyBorder="1" applyAlignment="1">
      <alignment horizontal="right" vertical="center" wrapText="1"/>
    </xf>
    <xf numFmtId="4" fontId="4" fillId="4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166" fontId="6" fillId="4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/>
    </xf>
    <xf numFmtId="4" fontId="1" fillId="2" borderId="2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11" fillId="5" borderId="3" xfId="0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left" vertical="center" wrapText="1"/>
    </xf>
    <xf numFmtId="0" fontId="11" fillId="5" borderId="4" xfId="0" applyFont="1" applyFill="1" applyBorder="1" applyAlignment="1">
      <alignment horizontal="left" vertical="center" wrapText="1"/>
    </xf>
    <xf numFmtId="166" fontId="12" fillId="5" borderId="3" xfId="0" applyNumberFormat="1" applyFont="1" applyFill="1" applyBorder="1" applyAlignment="1">
      <alignment horizontal="center" vertical="center" wrapText="1"/>
    </xf>
    <xf numFmtId="166" fontId="12" fillId="5" borderId="2" xfId="0" applyNumberFormat="1" applyFont="1" applyFill="1" applyBorder="1" applyAlignment="1">
      <alignment horizontal="center" vertical="center" wrapText="1"/>
    </xf>
    <xf numFmtId="9" fontId="4" fillId="4" borderId="1" xfId="0" applyNumberFormat="1" applyFont="1" applyFill="1" applyBorder="1" applyAlignment="1">
      <alignment horizontal="right" vertical="center" wrapText="1"/>
    </xf>
    <xf numFmtId="9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right" vertical="center" wrapText="1"/>
    </xf>
    <xf numFmtId="9" fontId="1" fillId="0" borderId="1" xfId="0" applyNumberFormat="1" applyFont="1" applyFill="1" applyBorder="1" applyAlignment="1">
      <alignment horizontal="right" vertical="center" wrapText="1"/>
    </xf>
    <xf numFmtId="9" fontId="4" fillId="4" borderId="1" xfId="0" applyNumberFormat="1" applyFont="1" applyFill="1" applyBorder="1" applyAlignment="1">
      <alignment horizontal="right" vertical="center"/>
    </xf>
    <xf numFmtId="9" fontId="4" fillId="2" borderId="1" xfId="0" applyNumberFormat="1" applyFont="1" applyFill="1" applyBorder="1" applyAlignment="1">
      <alignment horizontal="right" vertical="center" wrapText="1"/>
    </xf>
    <xf numFmtId="9" fontId="6" fillId="3" borderId="1" xfId="0" applyNumberFormat="1" applyFont="1" applyFill="1" applyBorder="1" applyAlignment="1">
      <alignment horizontal="right" vertical="center"/>
    </xf>
    <xf numFmtId="9" fontId="1" fillId="2" borderId="2" xfId="0" applyNumberFormat="1" applyFont="1" applyFill="1" applyBorder="1" applyAlignment="1">
      <alignment horizontal="right" vertical="center"/>
    </xf>
    <xf numFmtId="9" fontId="1" fillId="0" borderId="1" xfId="0" applyNumberFormat="1" applyFont="1" applyFill="1" applyBorder="1" applyAlignment="1">
      <alignment horizontal="right" vertical="center"/>
    </xf>
    <xf numFmtId="9" fontId="1" fillId="4" borderId="1" xfId="0" applyNumberFormat="1" applyFont="1" applyFill="1" applyBorder="1" applyAlignment="1">
      <alignment horizontal="right" vertical="center" wrapText="1"/>
    </xf>
    <xf numFmtId="9" fontId="1" fillId="4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J99"/>
  <sheetViews>
    <sheetView tabSelected="1" view="pageBreakPreview" zoomScaleSheetLayoutView="100" workbookViewId="0">
      <selection activeCell="G2" sqref="G2:I2"/>
    </sheetView>
  </sheetViews>
  <sheetFormatPr defaultColWidth="9.140625" defaultRowHeight="15.75"/>
  <cols>
    <col min="1" max="1" width="35.5703125" style="1" customWidth="1"/>
    <col min="2" max="2" width="5.7109375" style="1" customWidth="1"/>
    <col min="3" max="3" width="5.5703125" style="5" customWidth="1"/>
    <col min="4" max="4" width="6.140625" style="1" customWidth="1"/>
    <col min="5" max="5" width="17.140625" style="1" customWidth="1"/>
    <col min="6" max="6" width="7" style="1" customWidth="1"/>
    <col min="7" max="8" width="15.140625" style="1" customWidth="1"/>
    <col min="9" max="9" width="17.7109375" style="1" customWidth="1"/>
    <col min="10" max="10" width="2.5703125" style="1" customWidth="1"/>
    <col min="11" max="11" width="12" style="1" customWidth="1"/>
    <col min="12" max="16384" width="9.140625" style="1"/>
  </cols>
  <sheetData>
    <row r="1" spans="1:10">
      <c r="F1" s="67"/>
      <c r="G1" s="92" t="s">
        <v>83</v>
      </c>
      <c r="H1" s="92"/>
      <c r="I1" s="92"/>
    </row>
    <row r="2" spans="1:10" ht="15.75" customHeight="1">
      <c r="F2" s="67"/>
      <c r="G2" s="94" t="s">
        <v>94</v>
      </c>
      <c r="H2" s="94"/>
      <c r="I2" s="94"/>
    </row>
    <row r="3" spans="1:10" ht="39" customHeight="1">
      <c r="A3" s="93" t="s">
        <v>84</v>
      </c>
      <c r="B3" s="93"/>
      <c r="C3" s="93"/>
      <c r="D3" s="93"/>
      <c r="E3" s="93"/>
      <c r="F3" s="93"/>
      <c r="G3" s="93"/>
      <c r="H3" s="93"/>
      <c r="I3" s="93"/>
    </row>
    <row r="4" spans="1:10" ht="17.45" customHeight="1">
      <c r="A4" s="89" t="s">
        <v>0</v>
      </c>
      <c r="B4" s="90" t="s">
        <v>1</v>
      </c>
      <c r="C4" s="91" t="s">
        <v>49</v>
      </c>
      <c r="D4" s="89" t="s">
        <v>50</v>
      </c>
      <c r="E4" s="89" t="s">
        <v>2</v>
      </c>
      <c r="F4" s="89" t="s">
        <v>45</v>
      </c>
      <c r="G4" s="90"/>
      <c r="H4" s="90"/>
      <c r="I4" s="90"/>
    </row>
    <row r="5" spans="1:10" ht="38.25" customHeight="1">
      <c r="A5" s="89"/>
      <c r="B5" s="90"/>
      <c r="C5" s="91"/>
      <c r="D5" s="89"/>
      <c r="E5" s="89"/>
      <c r="F5" s="89"/>
      <c r="G5" s="66" t="s">
        <v>89</v>
      </c>
      <c r="H5" s="66" t="s">
        <v>90</v>
      </c>
      <c r="I5" s="66" t="s">
        <v>91</v>
      </c>
      <c r="J5" s="2"/>
    </row>
    <row r="6" spans="1:10" ht="30" customHeight="1">
      <c r="A6" s="35" t="s">
        <v>85</v>
      </c>
      <c r="B6" s="21">
        <v>316</v>
      </c>
      <c r="C6" s="36"/>
      <c r="D6" s="37"/>
      <c r="E6" s="38"/>
      <c r="F6" s="39"/>
      <c r="G6" s="43">
        <f>G7+G32+G35+G41+G47+G53+G26</f>
        <v>5862135.879999999</v>
      </c>
      <c r="H6" s="43">
        <f>H7+H32+H35+H41+H47+H53+H26</f>
        <v>3066264.7100000004</v>
      </c>
      <c r="I6" s="83">
        <f>H6/G6*100%</f>
        <v>0.52306271515494129</v>
      </c>
    </row>
    <row r="7" spans="1:10" ht="26.1" customHeight="1">
      <c r="A7" s="12" t="s">
        <v>3</v>
      </c>
      <c r="B7" s="13">
        <v>316</v>
      </c>
      <c r="C7" s="14" t="s">
        <v>24</v>
      </c>
      <c r="D7" s="14" t="s">
        <v>30</v>
      </c>
      <c r="E7" s="15"/>
      <c r="F7" s="11"/>
      <c r="G7" s="44">
        <f>G8+G14</f>
        <v>2393306.17</v>
      </c>
      <c r="H7" s="44">
        <f>H8+H14</f>
        <v>1096153.97</v>
      </c>
      <c r="I7" s="82">
        <f>H7/G7*100%</f>
        <v>0.45800824973429954</v>
      </c>
      <c r="J7" s="44"/>
    </row>
    <row r="8" spans="1:10" ht="63">
      <c r="A8" s="24" t="s">
        <v>15</v>
      </c>
      <c r="B8" s="22">
        <v>316</v>
      </c>
      <c r="C8" s="25" t="s">
        <v>24</v>
      </c>
      <c r="D8" s="25" t="s">
        <v>31</v>
      </c>
      <c r="E8" s="26"/>
      <c r="F8" s="27"/>
      <c r="G8" s="45">
        <f t="shared" ref="G8:I9" si="0">G9</f>
        <v>712201.33</v>
      </c>
      <c r="H8" s="45">
        <f t="shared" si="0"/>
        <v>350265.71</v>
      </c>
      <c r="I8" s="81">
        <f t="shared" si="0"/>
        <v>0.49180715514810963</v>
      </c>
      <c r="J8" s="2"/>
    </row>
    <row r="9" spans="1:10" ht="47.25">
      <c r="A9" s="4" t="s">
        <v>74</v>
      </c>
      <c r="B9" s="13">
        <v>316</v>
      </c>
      <c r="C9" s="16" t="s">
        <v>24</v>
      </c>
      <c r="D9" s="16" t="s">
        <v>31</v>
      </c>
      <c r="E9" s="9" t="s">
        <v>51</v>
      </c>
      <c r="F9" s="57"/>
      <c r="G9" s="50">
        <f t="shared" si="0"/>
        <v>712201.33</v>
      </c>
      <c r="H9" s="50">
        <f t="shared" ref="H9:I12" si="1">H10</f>
        <v>350265.71</v>
      </c>
      <c r="I9" s="78">
        <f t="shared" si="1"/>
        <v>0.49180715514810963</v>
      </c>
      <c r="J9" s="2"/>
    </row>
    <row r="10" spans="1:10" ht="31.5">
      <c r="A10" s="42" t="s">
        <v>40</v>
      </c>
      <c r="B10" s="23">
        <v>316</v>
      </c>
      <c r="C10" s="62" t="s">
        <v>24</v>
      </c>
      <c r="D10" s="62" t="s">
        <v>31</v>
      </c>
      <c r="E10" s="40" t="s">
        <v>64</v>
      </c>
      <c r="F10" s="55"/>
      <c r="G10" s="51">
        <f>G11</f>
        <v>712201.33</v>
      </c>
      <c r="H10" s="51">
        <f t="shared" si="1"/>
        <v>350265.71</v>
      </c>
      <c r="I10" s="80">
        <f t="shared" si="1"/>
        <v>0.49180715514810963</v>
      </c>
      <c r="J10" s="2"/>
    </row>
    <row r="11" spans="1:10" ht="54" customHeight="1">
      <c r="A11" s="4" t="s">
        <v>39</v>
      </c>
      <c r="B11" s="13">
        <v>316</v>
      </c>
      <c r="C11" s="16" t="s">
        <v>24</v>
      </c>
      <c r="D11" s="16" t="s">
        <v>31</v>
      </c>
      <c r="E11" s="9" t="s">
        <v>52</v>
      </c>
      <c r="F11" s="57"/>
      <c r="G11" s="50">
        <f>G12</f>
        <v>712201.33</v>
      </c>
      <c r="H11" s="50">
        <f t="shared" si="1"/>
        <v>350265.71</v>
      </c>
      <c r="I11" s="79">
        <f t="shared" si="1"/>
        <v>0.49180715514810963</v>
      </c>
      <c r="J11" s="2"/>
    </row>
    <row r="12" spans="1:10" ht="119.25" customHeight="1">
      <c r="A12" s="4" t="s">
        <v>8</v>
      </c>
      <c r="B12" s="13">
        <v>316</v>
      </c>
      <c r="C12" s="16" t="s">
        <v>24</v>
      </c>
      <c r="D12" s="16" t="s">
        <v>31</v>
      </c>
      <c r="E12" s="9" t="s">
        <v>52</v>
      </c>
      <c r="F12" s="6">
        <v>100</v>
      </c>
      <c r="G12" s="47">
        <f>G13</f>
        <v>712201.33</v>
      </c>
      <c r="H12" s="47">
        <f t="shared" si="1"/>
        <v>350265.71</v>
      </c>
      <c r="I12" s="78">
        <f t="shared" si="1"/>
        <v>0.49180715514810963</v>
      </c>
    </row>
    <row r="13" spans="1:10" ht="44.25" customHeight="1">
      <c r="A13" s="4" t="s">
        <v>9</v>
      </c>
      <c r="B13" s="13">
        <v>316</v>
      </c>
      <c r="C13" s="16" t="s">
        <v>24</v>
      </c>
      <c r="D13" s="16" t="s">
        <v>31</v>
      </c>
      <c r="E13" s="9" t="s">
        <v>52</v>
      </c>
      <c r="F13" s="6">
        <v>120</v>
      </c>
      <c r="G13" s="47">
        <v>712201.33</v>
      </c>
      <c r="H13" s="47">
        <v>350265.71</v>
      </c>
      <c r="I13" s="78">
        <f>H13/G13*100%</f>
        <v>0.49180715514810963</v>
      </c>
    </row>
    <row r="14" spans="1:10" ht="126">
      <c r="A14" s="24" t="s">
        <v>4</v>
      </c>
      <c r="B14" s="22">
        <v>316</v>
      </c>
      <c r="C14" s="25" t="s">
        <v>24</v>
      </c>
      <c r="D14" s="25" t="s">
        <v>33</v>
      </c>
      <c r="E14" s="29"/>
      <c r="F14" s="30"/>
      <c r="G14" s="49">
        <f>G15</f>
        <v>1681104.84</v>
      </c>
      <c r="H14" s="49">
        <f t="shared" ref="H14:I14" si="2">H15</f>
        <v>745888.26</v>
      </c>
      <c r="I14" s="86">
        <f t="shared" si="2"/>
        <v>0.44368931803206274</v>
      </c>
    </row>
    <row r="15" spans="1:10" ht="38.25" customHeight="1">
      <c r="A15" s="4" t="s">
        <v>72</v>
      </c>
      <c r="B15" s="13">
        <v>316</v>
      </c>
      <c r="C15" s="16" t="s">
        <v>24</v>
      </c>
      <c r="D15" s="16" t="s">
        <v>33</v>
      </c>
      <c r="E15" s="9" t="s">
        <v>53</v>
      </c>
      <c r="F15" s="57"/>
      <c r="G15" s="50">
        <f>G16+G23</f>
        <v>1681104.84</v>
      </c>
      <c r="H15" s="50">
        <f>H16+H23</f>
        <v>745888.26</v>
      </c>
      <c r="I15" s="79">
        <f>H15/G15*100%</f>
        <v>0.44368931803206274</v>
      </c>
    </row>
    <row r="16" spans="1:10" ht="52.9" customHeight="1">
      <c r="A16" s="4" t="s">
        <v>39</v>
      </c>
      <c r="B16" s="13">
        <v>316</v>
      </c>
      <c r="C16" s="16" t="s">
        <v>24</v>
      </c>
      <c r="D16" s="16" t="s">
        <v>33</v>
      </c>
      <c r="E16" s="9" t="s">
        <v>54</v>
      </c>
      <c r="F16" s="6"/>
      <c r="G16" s="47">
        <f>G17+G20+G22</f>
        <v>1593604.84</v>
      </c>
      <c r="H16" s="47">
        <f>H17+H19+H21</f>
        <v>692265.36</v>
      </c>
      <c r="I16" s="78">
        <f>H16/G16*100%</f>
        <v>0.43440214451155906</v>
      </c>
    </row>
    <row r="17" spans="1:10" ht="136.15" customHeight="1">
      <c r="A17" s="4" t="s">
        <v>8</v>
      </c>
      <c r="B17" s="13">
        <v>316</v>
      </c>
      <c r="C17" s="16" t="s">
        <v>24</v>
      </c>
      <c r="D17" s="16" t="s">
        <v>33</v>
      </c>
      <c r="E17" s="9" t="s">
        <v>54</v>
      </c>
      <c r="F17" s="6">
        <v>100</v>
      </c>
      <c r="G17" s="47">
        <f>G18</f>
        <v>1296404.8400000001</v>
      </c>
      <c r="H17" s="47">
        <f>H18</f>
        <v>579871.27</v>
      </c>
      <c r="I17" s="78">
        <f>H17/G17*100%</f>
        <v>0.4472918120237811</v>
      </c>
    </row>
    <row r="18" spans="1:10" ht="47.25">
      <c r="A18" s="4" t="s">
        <v>9</v>
      </c>
      <c r="B18" s="13">
        <v>316</v>
      </c>
      <c r="C18" s="16" t="s">
        <v>24</v>
      </c>
      <c r="D18" s="16" t="s">
        <v>33</v>
      </c>
      <c r="E18" s="9" t="s">
        <v>54</v>
      </c>
      <c r="F18" s="6">
        <v>120</v>
      </c>
      <c r="G18" s="68">
        <v>1296404.8400000001</v>
      </c>
      <c r="H18" s="68">
        <v>579871.27</v>
      </c>
      <c r="I18" s="84">
        <f>H18/G18*100%</f>
        <v>0.4472918120237811</v>
      </c>
    </row>
    <row r="19" spans="1:10" ht="47.25">
      <c r="A19" s="41" t="s">
        <v>19</v>
      </c>
      <c r="B19" s="23">
        <v>316</v>
      </c>
      <c r="C19" s="62" t="s">
        <v>24</v>
      </c>
      <c r="D19" s="62" t="s">
        <v>33</v>
      </c>
      <c r="E19" s="40" t="s">
        <v>54</v>
      </c>
      <c r="F19" s="54">
        <v>200</v>
      </c>
      <c r="G19" s="52">
        <f>G20</f>
        <v>287200</v>
      </c>
      <c r="H19" s="52">
        <f t="shared" ref="H19:I19" si="3">H20</f>
        <v>110060.09</v>
      </c>
      <c r="I19" s="85">
        <f t="shared" si="3"/>
        <v>0.3832175835654596</v>
      </c>
    </row>
    <row r="20" spans="1:10" ht="68.099999999999994" customHeight="1">
      <c r="A20" s="41" t="s">
        <v>18</v>
      </c>
      <c r="B20" s="23">
        <v>316</v>
      </c>
      <c r="C20" s="62" t="s">
        <v>24</v>
      </c>
      <c r="D20" s="62" t="s">
        <v>33</v>
      </c>
      <c r="E20" s="40" t="s">
        <v>54</v>
      </c>
      <c r="F20" s="54">
        <v>240</v>
      </c>
      <c r="G20" s="68">
        <v>287200</v>
      </c>
      <c r="H20" s="68">
        <v>110060.09</v>
      </c>
      <c r="I20" s="84">
        <f>H20/G20*100%</f>
        <v>0.3832175835654596</v>
      </c>
    </row>
    <row r="21" spans="1:10">
      <c r="A21" s="4" t="s">
        <v>10</v>
      </c>
      <c r="B21" s="13">
        <v>316</v>
      </c>
      <c r="C21" s="16" t="s">
        <v>24</v>
      </c>
      <c r="D21" s="16" t="s">
        <v>33</v>
      </c>
      <c r="E21" s="9" t="s">
        <v>54</v>
      </c>
      <c r="F21" s="6">
        <v>800</v>
      </c>
      <c r="G21" s="47">
        <f>G22</f>
        <v>10000</v>
      </c>
      <c r="H21" s="47">
        <f t="shared" ref="H21" si="4">H22</f>
        <v>2334</v>
      </c>
      <c r="I21" s="78">
        <f>I22</f>
        <v>0.2334</v>
      </c>
    </row>
    <row r="22" spans="1:10" ht="31.5">
      <c r="A22" s="4" t="s">
        <v>11</v>
      </c>
      <c r="B22" s="13">
        <v>316</v>
      </c>
      <c r="C22" s="16" t="s">
        <v>24</v>
      </c>
      <c r="D22" s="16" t="s">
        <v>33</v>
      </c>
      <c r="E22" s="9" t="s">
        <v>54</v>
      </c>
      <c r="F22" s="6">
        <v>850</v>
      </c>
      <c r="G22" s="47">
        <v>10000</v>
      </c>
      <c r="H22" s="47">
        <v>2334</v>
      </c>
      <c r="I22" s="78">
        <f>H22/G22*100%</f>
        <v>0.2334</v>
      </c>
    </row>
    <row r="23" spans="1:10" ht="126" customHeight="1">
      <c r="A23" s="41" t="s">
        <v>66</v>
      </c>
      <c r="B23" s="23">
        <v>316</v>
      </c>
      <c r="C23" s="62" t="s">
        <v>24</v>
      </c>
      <c r="D23" s="62" t="s">
        <v>33</v>
      </c>
      <c r="E23" s="40" t="s">
        <v>65</v>
      </c>
      <c r="F23" s="55"/>
      <c r="G23" s="52">
        <f>G25</f>
        <v>87500</v>
      </c>
      <c r="H23" s="52">
        <f>H24</f>
        <v>53622.9</v>
      </c>
      <c r="I23" s="85">
        <f>I24</f>
        <v>0.61283314285714285</v>
      </c>
    </row>
    <row r="24" spans="1:10" ht="52.9" customHeight="1">
      <c r="A24" s="59" t="s">
        <v>19</v>
      </c>
      <c r="B24" s="13">
        <v>316</v>
      </c>
      <c r="C24" s="16" t="s">
        <v>24</v>
      </c>
      <c r="D24" s="16" t="s">
        <v>33</v>
      </c>
      <c r="E24" s="40" t="s">
        <v>65</v>
      </c>
      <c r="F24" s="57">
        <v>200</v>
      </c>
      <c r="G24" s="47">
        <f>G25</f>
        <v>87500</v>
      </c>
      <c r="H24" s="47">
        <f>H25</f>
        <v>53622.9</v>
      </c>
      <c r="I24" s="78">
        <f>I25</f>
        <v>0.61283314285714285</v>
      </c>
    </row>
    <row r="25" spans="1:10" ht="84" customHeight="1">
      <c r="A25" s="4" t="s">
        <v>18</v>
      </c>
      <c r="B25" s="13">
        <v>316</v>
      </c>
      <c r="C25" s="16" t="s">
        <v>24</v>
      </c>
      <c r="D25" s="16" t="s">
        <v>33</v>
      </c>
      <c r="E25" s="9" t="s">
        <v>65</v>
      </c>
      <c r="F25" s="57">
        <v>240</v>
      </c>
      <c r="G25" s="50">
        <v>87500</v>
      </c>
      <c r="H25" s="50">
        <v>53622.9</v>
      </c>
      <c r="I25" s="78">
        <f>H25/G25*100%</f>
        <v>0.61283314285714285</v>
      </c>
    </row>
    <row r="26" spans="1:10" ht="60" customHeight="1">
      <c r="A26" s="65" t="s">
        <v>5</v>
      </c>
      <c r="B26" s="22">
        <v>316</v>
      </c>
      <c r="C26" s="25" t="s">
        <v>24</v>
      </c>
      <c r="D26" s="25" t="s">
        <v>35</v>
      </c>
      <c r="E26" s="26"/>
      <c r="F26" s="27"/>
      <c r="G26" s="45">
        <f>G27+G29</f>
        <v>445995.85</v>
      </c>
      <c r="H26" s="45">
        <f>H27+H29</f>
        <v>300665.84999999998</v>
      </c>
      <c r="I26" s="77">
        <f>H26/G26*100%</f>
        <v>0.67414495000345853</v>
      </c>
      <c r="J26" s="28"/>
    </row>
    <row r="27" spans="1:10" ht="13.5" customHeight="1">
      <c r="A27" s="7" t="s">
        <v>10</v>
      </c>
      <c r="B27" s="13">
        <v>316</v>
      </c>
      <c r="C27" s="16" t="s">
        <v>24</v>
      </c>
      <c r="D27" s="16" t="s">
        <v>35</v>
      </c>
      <c r="E27" s="9" t="s">
        <v>55</v>
      </c>
      <c r="F27" s="11">
        <v>800</v>
      </c>
      <c r="G27" s="44">
        <f>G28</f>
        <v>300665.84999999998</v>
      </c>
      <c r="H27" s="44">
        <f t="shared" ref="H27" si="5">H28</f>
        <v>300665.84999999998</v>
      </c>
      <c r="I27" s="71">
        <f>I28</f>
        <v>100</v>
      </c>
    </row>
    <row r="28" spans="1:10" ht="15.75" customHeight="1">
      <c r="A28" s="7" t="s">
        <v>78</v>
      </c>
      <c r="B28" s="13">
        <v>316</v>
      </c>
      <c r="C28" s="16" t="s">
        <v>24</v>
      </c>
      <c r="D28" s="16" t="s">
        <v>35</v>
      </c>
      <c r="E28" s="9" t="s">
        <v>77</v>
      </c>
      <c r="F28" s="57">
        <v>830</v>
      </c>
      <c r="G28" s="50">
        <v>300665.84999999998</v>
      </c>
      <c r="H28" s="50">
        <v>300665.84999999998</v>
      </c>
      <c r="I28" s="70">
        <f>H28/G28*100</f>
        <v>100</v>
      </c>
    </row>
    <row r="29" spans="1:10" ht="81.75" customHeight="1">
      <c r="A29" s="72" t="s">
        <v>79</v>
      </c>
      <c r="B29" s="13">
        <v>316</v>
      </c>
      <c r="C29" s="16" t="s">
        <v>24</v>
      </c>
      <c r="D29" s="16" t="s">
        <v>35</v>
      </c>
      <c r="E29" s="75" t="s">
        <v>92</v>
      </c>
      <c r="F29" s="11"/>
      <c r="G29" s="44">
        <f>G30</f>
        <v>145330</v>
      </c>
      <c r="H29" s="44">
        <f t="shared" ref="H29" si="6">H30</f>
        <v>0</v>
      </c>
      <c r="I29" s="82">
        <f>I30</f>
        <v>0</v>
      </c>
    </row>
    <row r="30" spans="1:10" ht="58.5" customHeight="1">
      <c r="A30" s="73" t="s">
        <v>19</v>
      </c>
      <c r="B30" s="13">
        <v>316</v>
      </c>
      <c r="C30" s="16" t="s">
        <v>24</v>
      </c>
      <c r="D30" s="16" t="s">
        <v>35</v>
      </c>
      <c r="E30" s="76" t="s">
        <v>93</v>
      </c>
      <c r="F30" s="57">
        <v>200</v>
      </c>
      <c r="G30" s="50">
        <f>G31</f>
        <v>145330</v>
      </c>
      <c r="H30" s="50">
        <f>H31</f>
        <v>0</v>
      </c>
      <c r="I30" s="79">
        <f>I31</f>
        <v>0</v>
      </c>
    </row>
    <row r="31" spans="1:10" ht="64.5" customHeight="1">
      <c r="A31" s="74" t="s">
        <v>18</v>
      </c>
      <c r="B31" s="13">
        <v>316</v>
      </c>
      <c r="C31" s="16" t="s">
        <v>24</v>
      </c>
      <c r="D31" s="16" t="s">
        <v>35</v>
      </c>
      <c r="E31" s="76" t="s">
        <v>93</v>
      </c>
      <c r="F31" s="57">
        <v>240</v>
      </c>
      <c r="G31" s="50">
        <v>145330</v>
      </c>
      <c r="H31" s="50">
        <v>0</v>
      </c>
      <c r="I31" s="78">
        <f>H31/G31*100%</f>
        <v>0</v>
      </c>
    </row>
    <row r="32" spans="1:10" ht="118.5" customHeight="1">
      <c r="A32" s="31" t="s">
        <v>88</v>
      </c>
      <c r="B32" s="22">
        <v>316</v>
      </c>
      <c r="C32" s="25" t="s">
        <v>31</v>
      </c>
      <c r="D32" s="25" t="s">
        <v>32</v>
      </c>
      <c r="E32" s="60" t="s">
        <v>56</v>
      </c>
      <c r="F32" s="33"/>
      <c r="G32" s="46">
        <f t="shared" ref="G32:I33" si="7">G33</f>
        <v>193080.61</v>
      </c>
      <c r="H32" s="46">
        <f t="shared" si="7"/>
        <v>80450.25</v>
      </c>
      <c r="I32" s="81">
        <f t="shared" si="7"/>
        <v>0.41666664508673351</v>
      </c>
    </row>
    <row r="33" spans="1:10" ht="125.45" customHeight="1">
      <c r="A33" s="4" t="s">
        <v>8</v>
      </c>
      <c r="B33" s="13">
        <v>316</v>
      </c>
      <c r="C33" s="16" t="s">
        <v>31</v>
      </c>
      <c r="D33" s="16" t="s">
        <v>32</v>
      </c>
      <c r="E33" s="61" t="s">
        <v>56</v>
      </c>
      <c r="F33" s="6">
        <v>100</v>
      </c>
      <c r="G33" s="47">
        <f t="shared" si="7"/>
        <v>193080.61</v>
      </c>
      <c r="H33" s="47">
        <f t="shared" si="7"/>
        <v>80450.25</v>
      </c>
      <c r="I33" s="78">
        <f t="shared" si="7"/>
        <v>0.41666664508673351</v>
      </c>
    </row>
    <row r="34" spans="1:10" ht="47.25">
      <c r="A34" s="4" t="s">
        <v>9</v>
      </c>
      <c r="B34" s="13">
        <v>316</v>
      </c>
      <c r="C34" s="16" t="s">
        <v>31</v>
      </c>
      <c r="D34" s="16" t="s">
        <v>32</v>
      </c>
      <c r="E34" s="61" t="s">
        <v>56</v>
      </c>
      <c r="F34" s="6">
        <v>120</v>
      </c>
      <c r="G34" s="47">
        <v>193080.61</v>
      </c>
      <c r="H34" s="47">
        <v>80450.25</v>
      </c>
      <c r="I34" s="78">
        <f>H34/G34*100%</f>
        <v>0.41666664508673351</v>
      </c>
    </row>
    <row r="35" spans="1:10" ht="48.6" customHeight="1">
      <c r="A35" s="24" t="s">
        <v>20</v>
      </c>
      <c r="B35" s="22">
        <v>316</v>
      </c>
      <c r="C35" s="25" t="s">
        <v>32</v>
      </c>
      <c r="D35" s="25" t="s">
        <v>30</v>
      </c>
      <c r="E35" s="32"/>
      <c r="F35" s="27"/>
      <c r="G35" s="45">
        <f>G36</f>
        <v>10000</v>
      </c>
      <c r="H35" s="45">
        <f t="shared" ref="H35:I35" si="8">H36</f>
        <v>3770</v>
      </c>
      <c r="I35" s="77">
        <f t="shared" si="8"/>
        <v>0.377</v>
      </c>
    </row>
    <row r="36" spans="1:10" ht="77.45" customHeight="1">
      <c r="A36" s="7" t="s">
        <v>71</v>
      </c>
      <c r="B36" s="13">
        <v>316</v>
      </c>
      <c r="C36" s="16" t="s">
        <v>32</v>
      </c>
      <c r="D36" s="16" t="s">
        <v>36</v>
      </c>
      <c r="E36" s="9"/>
      <c r="F36" s="57"/>
      <c r="G36" s="50">
        <f>G37</f>
        <v>10000</v>
      </c>
      <c r="H36" s="50">
        <f t="shared" ref="H36:I38" si="9">H37</f>
        <v>3770</v>
      </c>
      <c r="I36" s="79">
        <f t="shared" si="9"/>
        <v>0.377</v>
      </c>
    </row>
    <row r="37" spans="1:10" ht="33.6" customHeight="1">
      <c r="A37" s="58" t="s">
        <v>75</v>
      </c>
      <c r="B37" s="13">
        <v>316</v>
      </c>
      <c r="C37" s="16" t="s">
        <v>32</v>
      </c>
      <c r="D37" s="16" t="s">
        <v>36</v>
      </c>
      <c r="E37" s="9" t="s">
        <v>62</v>
      </c>
      <c r="F37" s="57"/>
      <c r="G37" s="50">
        <f>G38</f>
        <v>10000</v>
      </c>
      <c r="H37" s="50">
        <f t="shared" si="9"/>
        <v>3770</v>
      </c>
      <c r="I37" s="79">
        <f t="shared" si="9"/>
        <v>0.377</v>
      </c>
    </row>
    <row r="38" spans="1:10" ht="126.6" customHeight="1">
      <c r="A38" s="58" t="s">
        <v>69</v>
      </c>
      <c r="B38" s="13">
        <v>316</v>
      </c>
      <c r="C38" s="16" t="s">
        <v>32</v>
      </c>
      <c r="D38" s="16" t="s">
        <v>36</v>
      </c>
      <c r="E38" s="9" t="s">
        <v>73</v>
      </c>
      <c r="F38" s="57"/>
      <c r="G38" s="50">
        <f>G39</f>
        <v>10000</v>
      </c>
      <c r="H38" s="50">
        <f t="shared" si="9"/>
        <v>3770</v>
      </c>
      <c r="I38" s="79">
        <f t="shared" si="9"/>
        <v>0.377</v>
      </c>
    </row>
    <row r="39" spans="1:10" ht="27.75" customHeight="1">
      <c r="A39" s="58" t="s">
        <v>67</v>
      </c>
      <c r="B39" s="13">
        <v>316</v>
      </c>
      <c r="C39" s="16" t="s">
        <v>32</v>
      </c>
      <c r="D39" s="16" t="s">
        <v>36</v>
      </c>
      <c r="E39" s="9" t="s">
        <v>68</v>
      </c>
      <c r="F39" s="57">
        <v>200</v>
      </c>
      <c r="G39" s="50">
        <f>G40</f>
        <v>10000</v>
      </c>
      <c r="H39" s="50">
        <v>3770</v>
      </c>
      <c r="I39" s="79">
        <f>I40</f>
        <v>0.377</v>
      </c>
    </row>
    <row r="40" spans="1:10" ht="27.75" customHeight="1">
      <c r="A40" s="58" t="s">
        <v>70</v>
      </c>
      <c r="B40" s="13">
        <v>316</v>
      </c>
      <c r="C40" s="16" t="s">
        <v>32</v>
      </c>
      <c r="D40" s="16" t="s">
        <v>36</v>
      </c>
      <c r="E40" s="9" t="s">
        <v>68</v>
      </c>
      <c r="F40" s="57">
        <v>240</v>
      </c>
      <c r="G40" s="50">
        <v>10000</v>
      </c>
      <c r="H40" s="50">
        <v>3770</v>
      </c>
      <c r="I40" s="78">
        <f>H40/G40*100%</f>
        <v>0.377</v>
      </c>
    </row>
    <row r="41" spans="1:10" ht="42" customHeight="1">
      <c r="A41" s="12" t="s">
        <v>6</v>
      </c>
      <c r="B41" s="22">
        <v>316</v>
      </c>
      <c r="C41" s="25" t="s">
        <v>37</v>
      </c>
      <c r="D41" s="25" t="s">
        <v>30</v>
      </c>
      <c r="E41" s="32"/>
      <c r="F41" s="33"/>
      <c r="G41" s="46">
        <f>G42</f>
        <v>72951.149999999994</v>
      </c>
      <c r="H41" s="46">
        <f t="shared" ref="H41:I41" si="10">H42</f>
        <v>49516.800000000003</v>
      </c>
      <c r="I41" s="81">
        <f t="shared" si="10"/>
        <v>0.67876654446160212</v>
      </c>
    </row>
    <row r="42" spans="1:10" ht="21" customHeight="1">
      <c r="A42" s="12" t="s">
        <v>7</v>
      </c>
      <c r="B42" s="13">
        <v>316</v>
      </c>
      <c r="C42" s="14" t="s">
        <v>37</v>
      </c>
      <c r="D42" s="14" t="s">
        <v>32</v>
      </c>
      <c r="E42" s="9"/>
      <c r="F42" s="11"/>
      <c r="G42" s="44">
        <f>G43</f>
        <v>72951.149999999994</v>
      </c>
      <c r="H42" s="44">
        <f t="shared" ref="H42:I42" si="11">H43</f>
        <v>49516.800000000003</v>
      </c>
      <c r="I42" s="82">
        <f t="shared" si="11"/>
        <v>0.67876654446160212</v>
      </c>
    </row>
    <row r="43" spans="1:10" ht="36" customHeight="1">
      <c r="A43" s="4" t="s">
        <v>76</v>
      </c>
      <c r="B43" s="13">
        <v>316</v>
      </c>
      <c r="C43" s="16" t="s">
        <v>37</v>
      </c>
      <c r="D43" s="16" t="s">
        <v>32</v>
      </c>
      <c r="E43" s="9" t="s">
        <v>63</v>
      </c>
      <c r="F43" s="11"/>
      <c r="G43" s="44">
        <f>G44</f>
        <v>72951.149999999994</v>
      </c>
      <c r="H43" s="44">
        <f t="shared" ref="H43:I43" si="12">H44</f>
        <v>49516.800000000003</v>
      </c>
      <c r="I43" s="82">
        <f t="shared" si="12"/>
        <v>0.67876654446160212</v>
      </c>
    </row>
    <row r="44" spans="1:10" ht="63">
      <c r="A44" s="69" t="s">
        <v>42</v>
      </c>
      <c r="B44" s="13">
        <v>316</v>
      </c>
      <c r="C44" s="16" t="s">
        <v>37</v>
      </c>
      <c r="D44" s="16" t="s">
        <v>32</v>
      </c>
      <c r="E44" s="9" t="s">
        <v>86</v>
      </c>
      <c r="F44" s="6"/>
      <c r="G44" s="47">
        <f>G45</f>
        <v>72951.149999999994</v>
      </c>
      <c r="H44" s="47">
        <f>H45</f>
        <v>49516.800000000003</v>
      </c>
      <c r="I44" s="78">
        <f>I45</f>
        <v>0.67876654446160212</v>
      </c>
      <c r="J44" s="2"/>
    </row>
    <row r="45" spans="1:10" ht="47.25">
      <c r="A45" s="4" t="s">
        <v>19</v>
      </c>
      <c r="B45" s="13">
        <v>316</v>
      </c>
      <c r="C45" s="16" t="s">
        <v>37</v>
      </c>
      <c r="D45" s="16" t="s">
        <v>32</v>
      </c>
      <c r="E45" s="9" t="s">
        <v>86</v>
      </c>
      <c r="F45" s="6">
        <v>200</v>
      </c>
      <c r="G45" s="47">
        <f>G46</f>
        <v>72951.149999999994</v>
      </c>
      <c r="H45" s="47">
        <f>H46</f>
        <v>49516.800000000003</v>
      </c>
      <c r="I45" s="78">
        <f>I46</f>
        <v>0.67876654446160212</v>
      </c>
    </row>
    <row r="46" spans="1:10" ht="77.25" customHeight="1">
      <c r="A46" s="4" t="s">
        <v>57</v>
      </c>
      <c r="B46" s="13">
        <v>316</v>
      </c>
      <c r="C46" s="16" t="s">
        <v>37</v>
      </c>
      <c r="D46" s="16" t="s">
        <v>32</v>
      </c>
      <c r="E46" s="9" t="s">
        <v>86</v>
      </c>
      <c r="F46" s="6">
        <v>240</v>
      </c>
      <c r="G46" s="47">
        <v>72951.149999999994</v>
      </c>
      <c r="H46" s="47">
        <v>49516.800000000003</v>
      </c>
      <c r="I46" s="78">
        <f>H46/G46*100%</f>
        <v>0.67876654446160212</v>
      </c>
    </row>
    <row r="47" spans="1:10" ht="18" customHeight="1">
      <c r="A47" s="31" t="s">
        <v>21</v>
      </c>
      <c r="B47" s="22">
        <v>316</v>
      </c>
      <c r="C47" s="25" t="s">
        <v>22</v>
      </c>
      <c r="D47" s="25" t="s">
        <v>30</v>
      </c>
      <c r="E47" s="32"/>
      <c r="F47" s="34"/>
      <c r="G47" s="53">
        <f>G48</f>
        <v>2579330.1</v>
      </c>
      <c r="H47" s="53">
        <f t="shared" ref="H47:I47" si="13">H48</f>
        <v>1472971.84</v>
      </c>
      <c r="I47" s="87">
        <f t="shared" si="13"/>
        <v>0.57106759619484149</v>
      </c>
    </row>
    <row r="48" spans="1:10" ht="18.95" customHeight="1">
      <c r="A48" s="3" t="s">
        <v>23</v>
      </c>
      <c r="B48" s="13">
        <v>316</v>
      </c>
      <c r="C48" s="14" t="s">
        <v>22</v>
      </c>
      <c r="D48" s="14" t="s">
        <v>24</v>
      </c>
      <c r="E48" s="9"/>
      <c r="F48" s="6"/>
      <c r="G48" s="47">
        <f>G49</f>
        <v>2579330.1</v>
      </c>
      <c r="H48" s="47">
        <f t="shared" ref="H48:I50" si="14">H49</f>
        <v>1472971.84</v>
      </c>
      <c r="I48" s="78">
        <f t="shared" si="14"/>
        <v>0.57106759619484149</v>
      </c>
    </row>
    <row r="49" spans="1:9" ht="48.75" customHeight="1">
      <c r="A49" s="63" t="s">
        <v>87</v>
      </c>
      <c r="B49" s="13">
        <v>316</v>
      </c>
      <c r="C49" s="16" t="s">
        <v>22</v>
      </c>
      <c r="D49" s="16" t="s">
        <v>24</v>
      </c>
      <c r="E49" s="9" t="s">
        <v>60</v>
      </c>
      <c r="F49" s="6"/>
      <c r="G49" s="47">
        <f>G50</f>
        <v>2579330.1</v>
      </c>
      <c r="H49" s="47">
        <f>H50</f>
        <v>1472971.84</v>
      </c>
      <c r="I49" s="78">
        <f>I50</f>
        <v>0.57106759619484149</v>
      </c>
    </row>
    <row r="50" spans="1:9" ht="47.25">
      <c r="A50" s="7" t="s">
        <v>25</v>
      </c>
      <c r="B50" s="13">
        <v>316</v>
      </c>
      <c r="C50" s="16" t="s">
        <v>22</v>
      </c>
      <c r="D50" s="16" t="s">
        <v>24</v>
      </c>
      <c r="E50" s="9" t="s">
        <v>61</v>
      </c>
      <c r="F50" s="6"/>
      <c r="G50" s="47">
        <f>G51</f>
        <v>2579330.1</v>
      </c>
      <c r="H50" s="47">
        <f t="shared" si="14"/>
        <v>1472971.84</v>
      </c>
      <c r="I50" s="78">
        <f t="shared" si="14"/>
        <v>0.57106759619484149</v>
      </c>
    </row>
    <row r="51" spans="1:9" ht="68.25" customHeight="1">
      <c r="A51" s="42" t="s">
        <v>26</v>
      </c>
      <c r="B51" s="23">
        <v>316</v>
      </c>
      <c r="C51" s="62" t="s">
        <v>22</v>
      </c>
      <c r="D51" s="62" t="s">
        <v>24</v>
      </c>
      <c r="E51" s="40" t="s">
        <v>61</v>
      </c>
      <c r="F51" s="56" t="s">
        <v>27</v>
      </c>
      <c r="G51" s="51">
        <f>G52</f>
        <v>2579330.1</v>
      </c>
      <c r="H51" s="51">
        <f t="shared" ref="H51:I51" si="15">H52</f>
        <v>1472971.84</v>
      </c>
      <c r="I51" s="80">
        <f t="shared" si="15"/>
        <v>0.57106759619484149</v>
      </c>
    </row>
    <row r="52" spans="1:9" ht="22.5" customHeight="1">
      <c r="A52" s="42" t="s">
        <v>28</v>
      </c>
      <c r="B52" s="23">
        <v>316</v>
      </c>
      <c r="C52" s="62" t="s">
        <v>22</v>
      </c>
      <c r="D52" s="62" t="s">
        <v>24</v>
      </c>
      <c r="E52" s="40" t="s">
        <v>61</v>
      </c>
      <c r="F52" s="56" t="s">
        <v>29</v>
      </c>
      <c r="G52" s="51">
        <v>2579330.1</v>
      </c>
      <c r="H52" s="51">
        <v>1472971.84</v>
      </c>
      <c r="I52" s="85">
        <f>H52/G52*100%</f>
        <v>0.57106759619484149</v>
      </c>
    </row>
    <row r="53" spans="1:9" ht="23.25" customHeight="1">
      <c r="A53" s="24" t="s">
        <v>12</v>
      </c>
      <c r="B53" s="22">
        <v>316</v>
      </c>
      <c r="C53" s="25" t="s">
        <v>36</v>
      </c>
      <c r="D53" s="25" t="s">
        <v>30</v>
      </c>
      <c r="E53" s="32"/>
      <c r="F53" s="27"/>
      <c r="G53" s="45">
        <f>G54</f>
        <v>167472</v>
      </c>
      <c r="H53" s="45">
        <f t="shared" ref="H53:I53" si="16">H54</f>
        <v>62736</v>
      </c>
      <c r="I53" s="77">
        <f t="shared" si="16"/>
        <v>0.37460590427056462</v>
      </c>
    </row>
    <row r="54" spans="1:9" ht="20.45" customHeight="1">
      <c r="A54" s="12" t="s">
        <v>16</v>
      </c>
      <c r="B54" s="13">
        <v>316</v>
      </c>
      <c r="C54" s="14" t="s">
        <v>36</v>
      </c>
      <c r="D54" s="14" t="s">
        <v>24</v>
      </c>
      <c r="E54" s="9"/>
      <c r="F54" s="57"/>
      <c r="G54" s="50">
        <f>G55</f>
        <v>167472</v>
      </c>
      <c r="H54" s="50">
        <f t="shared" ref="H54:I55" si="17">H55</f>
        <v>62736</v>
      </c>
      <c r="I54" s="79">
        <f t="shared" si="17"/>
        <v>0.37460590427056462</v>
      </c>
    </row>
    <row r="55" spans="1:9">
      <c r="A55" s="4" t="s">
        <v>80</v>
      </c>
      <c r="B55" s="13">
        <v>316</v>
      </c>
      <c r="C55" s="16" t="s">
        <v>36</v>
      </c>
      <c r="D55" s="16" t="s">
        <v>24</v>
      </c>
      <c r="E55" s="9" t="s">
        <v>58</v>
      </c>
      <c r="F55" s="57"/>
      <c r="G55" s="50">
        <f>G56</f>
        <v>167472</v>
      </c>
      <c r="H55" s="50">
        <f t="shared" si="17"/>
        <v>62736</v>
      </c>
      <c r="I55" s="79">
        <f>I56</f>
        <v>0.37460590427056462</v>
      </c>
    </row>
    <row r="56" spans="1:9" ht="31.5">
      <c r="A56" s="4" t="s">
        <v>17</v>
      </c>
      <c r="B56" s="13">
        <v>316</v>
      </c>
      <c r="C56" s="16" t="s">
        <v>36</v>
      </c>
      <c r="D56" s="16" t="s">
        <v>24</v>
      </c>
      <c r="E56" s="9" t="s">
        <v>59</v>
      </c>
      <c r="F56" s="57"/>
      <c r="G56" s="50">
        <f>G58</f>
        <v>167472</v>
      </c>
      <c r="H56" s="50">
        <f>H57</f>
        <v>62736</v>
      </c>
      <c r="I56" s="78">
        <f>I57</f>
        <v>0.37460590427056462</v>
      </c>
    </row>
    <row r="57" spans="1:9" ht="31.5">
      <c r="A57" s="4" t="s">
        <v>82</v>
      </c>
      <c r="B57" s="13">
        <v>316</v>
      </c>
      <c r="C57" s="16" t="s">
        <v>36</v>
      </c>
      <c r="D57" s="16" t="s">
        <v>24</v>
      </c>
      <c r="E57" s="9" t="s">
        <v>59</v>
      </c>
      <c r="F57" s="64">
        <v>300</v>
      </c>
      <c r="G57" s="50">
        <f>G58</f>
        <v>167472</v>
      </c>
      <c r="H57" s="50">
        <f>H58</f>
        <v>62736</v>
      </c>
      <c r="I57" s="79">
        <f>I58</f>
        <v>0.37460590427056462</v>
      </c>
    </row>
    <row r="58" spans="1:9" ht="30" customHeight="1">
      <c r="A58" s="4" t="s">
        <v>81</v>
      </c>
      <c r="B58" s="13">
        <v>316</v>
      </c>
      <c r="C58" s="16" t="s">
        <v>36</v>
      </c>
      <c r="D58" s="16" t="s">
        <v>24</v>
      </c>
      <c r="E58" s="9" t="s">
        <v>59</v>
      </c>
      <c r="F58" s="57">
        <v>310</v>
      </c>
      <c r="G58" s="50">
        <v>167472</v>
      </c>
      <c r="H58" s="50">
        <v>62736</v>
      </c>
      <c r="I58" s="78">
        <f>H58/G58*100%</f>
        <v>0.37460590427056462</v>
      </c>
    </row>
    <row r="59" spans="1:9" ht="30" hidden="1" customHeight="1">
      <c r="A59" s="4"/>
      <c r="B59" s="13">
        <v>919</v>
      </c>
      <c r="C59" s="16"/>
      <c r="D59" s="16"/>
      <c r="E59" s="9"/>
      <c r="F59" s="57"/>
      <c r="G59" s="50"/>
      <c r="H59" s="50"/>
      <c r="I59" s="47"/>
    </row>
    <row r="60" spans="1:9" ht="30" hidden="1" customHeight="1">
      <c r="A60" s="12" t="s">
        <v>13</v>
      </c>
      <c r="B60" s="13">
        <v>919</v>
      </c>
      <c r="C60" s="14" t="s">
        <v>34</v>
      </c>
      <c r="D60" s="14" t="s">
        <v>30</v>
      </c>
      <c r="E60" s="9"/>
      <c r="F60" s="11"/>
      <c r="G60" s="44"/>
      <c r="H60" s="44"/>
      <c r="I60" s="48"/>
    </row>
    <row r="61" spans="1:9" ht="30" hidden="1" customHeight="1">
      <c r="A61" s="12" t="s">
        <v>14</v>
      </c>
      <c r="B61" s="13">
        <v>919</v>
      </c>
      <c r="C61" s="14" t="s">
        <v>34</v>
      </c>
      <c r="D61" s="14" t="s">
        <v>31</v>
      </c>
      <c r="E61" s="9"/>
      <c r="F61" s="57"/>
      <c r="G61" s="50"/>
      <c r="H61" s="50"/>
      <c r="I61" s="47"/>
    </row>
    <row r="62" spans="1:9" ht="30" hidden="1" customHeight="1">
      <c r="A62" s="4" t="s">
        <v>41</v>
      </c>
      <c r="B62" s="13">
        <v>919</v>
      </c>
      <c r="C62" s="16" t="s">
        <v>34</v>
      </c>
      <c r="D62" s="16" t="s">
        <v>31</v>
      </c>
      <c r="E62" s="9" t="s">
        <v>44</v>
      </c>
      <c r="F62" s="6"/>
      <c r="G62" s="47"/>
      <c r="H62" s="47"/>
      <c r="I62" s="47"/>
    </row>
    <row r="63" spans="1:9" ht="30" hidden="1" customHeight="1">
      <c r="A63" s="4" t="s">
        <v>43</v>
      </c>
      <c r="B63" s="13">
        <v>919</v>
      </c>
      <c r="C63" s="16" t="s">
        <v>34</v>
      </c>
      <c r="D63" s="16" t="s">
        <v>31</v>
      </c>
      <c r="E63" s="9" t="s">
        <v>46</v>
      </c>
      <c r="F63" s="6"/>
      <c r="G63" s="47"/>
      <c r="H63" s="47"/>
      <c r="I63" s="47"/>
    </row>
    <row r="64" spans="1:9" ht="30" hidden="1" customHeight="1">
      <c r="A64" s="4" t="s">
        <v>19</v>
      </c>
      <c r="B64" s="13">
        <v>919</v>
      </c>
      <c r="C64" s="16" t="s">
        <v>34</v>
      </c>
      <c r="D64" s="16" t="s">
        <v>31</v>
      </c>
      <c r="E64" s="9" t="s">
        <v>47</v>
      </c>
      <c r="F64" s="6">
        <v>200</v>
      </c>
      <c r="G64" s="47"/>
      <c r="H64" s="47"/>
      <c r="I64" s="47"/>
    </row>
    <row r="65" spans="1:9" ht="30" hidden="1" customHeight="1">
      <c r="A65" s="4" t="s">
        <v>18</v>
      </c>
      <c r="B65" s="13">
        <v>919</v>
      </c>
      <c r="C65" s="16" t="s">
        <v>34</v>
      </c>
      <c r="D65" s="16" t="s">
        <v>31</v>
      </c>
      <c r="E65" s="9" t="s">
        <v>48</v>
      </c>
      <c r="F65" s="6">
        <v>240</v>
      </c>
      <c r="G65" s="47"/>
      <c r="H65" s="47"/>
      <c r="I65" s="47"/>
    </row>
    <row r="66" spans="1:9" ht="30" customHeight="1">
      <c r="A66" s="88" t="s">
        <v>38</v>
      </c>
      <c r="B66" s="88"/>
      <c r="C66" s="88"/>
      <c r="D66" s="88"/>
      <c r="E66" s="88"/>
      <c r="F66" s="88"/>
      <c r="G66" s="43">
        <f>G6</f>
        <v>5862135.879999999</v>
      </c>
      <c r="H66" s="43">
        <f>H6</f>
        <v>3066264.7100000004</v>
      </c>
      <c r="I66" s="43"/>
    </row>
    <row r="67" spans="1:9">
      <c r="A67" s="17"/>
      <c r="B67" s="8"/>
      <c r="C67" s="18"/>
      <c r="D67" s="8"/>
      <c r="E67" s="8"/>
      <c r="F67" s="8"/>
      <c r="G67" s="8"/>
      <c r="H67" s="8"/>
      <c r="I67" s="8"/>
    </row>
    <row r="68" spans="1:9">
      <c r="A68" s="8"/>
      <c r="B68" s="8"/>
      <c r="C68" s="18"/>
      <c r="D68" s="8"/>
      <c r="E68" s="8"/>
      <c r="F68" s="8"/>
      <c r="G68" s="8"/>
      <c r="H68" s="8"/>
      <c r="I68" s="10"/>
    </row>
    <row r="69" spans="1:9">
      <c r="A69" s="8"/>
      <c r="B69" s="8"/>
      <c r="C69" s="18"/>
      <c r="D69" s="8"/>
      <c r="E69" s="8"/>
      <c r="F69" s="8"/>
      <c r="G69" s="8"/>
      <c r="H69" s="8"/>
      <c r="I69" s="10"/>
    </row>
    <row r="70" spans="1:9">
      <c r="A70" s="19"/>
      <c r="B70" s="8"/>
      <c r="C70" s="18"/>
      <c r="D70" s="8"/>
      <c r="E70" s="8"/>
      <c r="F70" s="8"/>
      <c r="G70" s="8"/>
      <c r="H70" s="8"/>
      <c r="I70" s="8"/>
    </row>
    <row r="71" spans="1:9">
      <c r="A71" s="8"/>
      <c r="B71" s="8"/>
      <c r="C71" s="18"/>
      <c r="D71" s="8"/>
      <c r="E71" s="8"/>
      <c r="F71" s="8"/>
      <c r="G71" s="8"/>
      <c r="H71" s="8"/>
      <c r="I71" s="10"/>
    </row>
    <row r="72" spans="1:9">
      <c r="A72" s="8"/>
      <c r="B72" s="8"/>
      <c r="C72" s="18"/>
      <c r="D72" s="8"/>
      <c r="E72" s="8"/>
      <c r="F72" s="8"/>
      <c r="G72" s="8"/>
      <c r="H72" s="8"/>
      <c r="I72" s="8"/>
    </row>
    <row r="73" spans="1:9">
      <c r="A73" s="8"/>
      <c r="B73" s="8"/>
      <c r="C73" s="18"/>
      <c r="D73" s="8"/>
      <c r="E73" s="8"/>
      <c r="F73" s="8"/>
      <c r="G73" s="8"/>
      <c r="H73" s="8"/>
      <c r="I73" s="8"/>
    </row>
    <row r="74" spans="1:9">
      <c r="A74" s="8"/>
      <c r="B74" s="8"/>
      <c r="C74" s="18"/>
      <c r="D74" s="8"/>
      <c r="E74" s="8"/>
      <c r="F74" s="20"/>
      <c r="G74" s="20"/>
      <c r="H74" s="20"/>
      <c r="I74" s="8"/>
    </row>
    <row r="75" spans="1:9">
      <c r="A75" s="8"/>
      <c r="B75" s="8"/>
      <c r="C75" s="18"/>
      <c r="D75" s="8"/>
      <c r="E75" s="8"/>
      <c r="F75" s="8"/>
      <c r="G75" s="8"/>
      <c r="H75" s="8"/>
      <c r="I75" s="8"/>
    </row>
    <row r="76" spans="1:9">
      <c r="A76" s="8"/>
      <c r="B76" s="8"/>
      <c r="C76" s="18"/>
      <c r="D76" s="8"/>
      <c r="E76" s="8"/>
      <c r="F76" s="8"/>
      <c r="G76" s="8"/>
      <c r="H76" s="8"/>
      <c r="I76" s="8"/>
    </row>
    <row r="77" spans="1:9">
      <c r="A77" s="8"/>
      <c r="B77" s="8"/>
      <c r="C77" s="18"/>
      <c r="D77" s="8"/>
      <c r="E77" s="8"/>
      <c r="F77" s="8"/>
      <c r="G77" s="8"/>
      <c r="H77" s="8"/>
      <c r="I77" s="8"/>
    </row>
    <row r="78" spans="1:9">
      <c r="A78" s="8"/>
      <c r="B78" s="8"/>
      <c r="C78" s="18"/>
      <c r="D78" s="8"/>
      <c r="E78" s="8"/>
      <c r="F78" s="8"/>
      <c r="G78" s="8"/>
      <c r="H78" s="8"/>
      <c r="I78" s="8"/>
    </row>
    <row r="79" spans="1:9">
      <c r="A79" s="8"/>
      <c r="B79" s="8"/>
      <c r="C79" s="18"/>
      <c r="D79" s="8"/>
      <c r="E79" s="8"/>
      <c r="F79" s="8"/>
      <c r="G79" s="8"/>
      <c r="H79" s="8"/>
      <c r="I79" s="8"/>
    </row>
    <row r="80" spans="1:9">
      <c r="A80" s="8"/>
      <c r="B80" s="8"/>
      <c r="C80" s="18"/>
      <c r="D80" s="8"/>
      <c r="E80" s="8"/>
      <c r="F80" s="8"/>
      <c r="G80" s="8"/>
      <c r="H80" s="8"/>
      <c r="I80" s="8"/>
    </row>
    <row r="81" spans="1:9">
      <c r="A81" s="8"/>
      <c r="B81" s="8"/>
      <c r="C81" s="18"/>
      <c r="D81" s="8"/>
      <c r="E81" s="8"/>
      <c r="F81" s="8"/>
      <c r="G81" s="8"/>
      <c r="H81" s="8"/>
      <c r="I81" s="8"/>
    </row>
    <row r="82" spans="1:9">
      <c r="A82" s="8"/>
      <c r="B82" s="8"/>
      <c r="C82" s="18"/>
      <c r="D82" s="8"/>
      <c r="E82" s="8"/>
      <c r="F82" s="8"/>
      <c r="G82" s="8"/>
      <c r="H82" s="8"/>
      <c r="I82" s="8"/>
    </row>
    <row r="83" spans="1:9">
      <c r="A83" s="8"/>
      <c r="B83" s="8"/>
      <c r="C83" s="18"/>
      <c r="D83" s="8"/>
      <c r="E83" s="8"/>
      <c r="F83" s="8"/>
      <c r="G83" s="8"/>
      <c r="H83" s="8"/>
      <c r="I83" s="8"/>
    </row>
    <row r="84" spans="1:9">
      <c r="A84" s="8"/>
      <c r="B84" s="8"/>
      <c r="C84" s="18"/>
      <c r="D84" s="8"/>
      <c r="E84" s="8"/>
      <c r="F84" s="8"/>
      <c r="G84" s="8"/>
      <c r="H84" s="8"/>
      <c r="I84" s="8"/>
    </row>
    <row r="85" spans="1:9">
      <c r="A85" s="8"/>
      <c r="B85" s="8"/>
      <c r="C85" s="18"/>
      <c r="D85" s="8"/>
      <c r="E85" s="8"/>
      <c r="F85" s="8"/>
      <c r="G85" s="8"/>
      <c r="H85" s="8"/>
      <c r="I85" s="8"/>
    </row>
    <row r="86" spans="1:9">
      <c r="A86" s="8"/>
      <c r="B86" s="8"/>
      <c r="C86" s="18"/>
      <c r="D86" s="8"/>
      <c r="E86" s="8"/>
      <c r="F86" s="8"/>
      <c r="G86" s="8"/>
      <c r="H86" s="8"/>
      <c r="I86" s="8"/>
    </row>
    <row r="87" spans="1:9">
      <c r="A87" s="8"/>
      <c r="B87" s="8"/>
      <c r="C87" s="18"/>
      <c r="D87" s="8"/>
      <c r="E87" s="8"/>
      <c r="F87" s="8"/>
      <c r="G87" s="8"/>
      <c r="H87" s="8"/>
      <c r="I87" s="8"/>
    </row>
    <row r="88" spans="1:9">
      <c r="A88" s="8"/>
      <c r="B88" s="8"/>
      <c r="C88" s="18"/>
      <c r="D88" s="8"/>
      <c r="E88" s="8"/>
      <c r="F88" s="8"/>
      <c r="G88" s="8"/>
      <c r="H88" s="8"/>
      <c r="I88" s="8"/>
    </row>
    <row r="89" spans="1:9">
      <c r="A89" s="8"/>
      <c r="B89" s="8"/>
      <c r="C89" s="18"/>
      <c r="D89" s="8"/>
      <c r="E89" s="8"/>
      <c r="F89" s="8"/>
      <c r="G89" s="8"/>
      <c r="H89" s="8"/>
      <c r="I89" s="8"/>
    </row>
    <row r="90" spans="1:9">
      <c r="A90" s="8"/>
      <c r="B90" s="8"/>
      <c r="C90" s="18"/>
      <c r="D90" s="8"/>
      <c r="E90" s="8"/>
      <c r="F90" s="8"/>
      <c r="G90" s="8"/>
      <c r="H90" s="8"/>
      <c r="I90" s="8"/>
    </row>
    <row r="91" spans="1:9">
      <c r="A91" s="8"/>
      <c r="B91" s="8"/>
      <c r="C91" s="18"/>
      <c r="D91" s="8"/>
      <c r="E91" s="8"/>
      <c r="F91" s="8"/>
      <c r="G91" s="8"/>
      <c r="H91" s="8"/>
      <c r="I91" s="8"/>
    </row>
    <row r="92" spans="1:9">
      <c r="A92" s="8"/>
      <c r="B92" s="8"/>
      <c r="C92" s="18"/>
      <c r="D92" s="8"/>
      <c r="E92" s="8"/>
      <c r="F92" s="8"/>
      <c r="G92" s="8"/>
      <c r="H92" s="8"/>
      <c r="I92" s="8"/>
    </row>
    <row r="93" spans="1:9">
      <c r="A93" s="8"/>
      <c r="B93" s="8"/>
      <c r="C93" s="18"/>
      <c r="D93" s="8"/>
      <c r="E93" s="8"/>
      <c r="F93" s="8"/>
      <c r="G93" s="8"/>
      <c r="H93" s="8"/>
      <c r="I93" s="8"/>
    </row>
    <row r="94" spans="1:9">
      <c r="A94" s="8"/>
      <c r="B94" s="8"/>
      <c r="C94" s="18"/>
      <c r="D94" s="8"/>
      <c r="E94" s="8"/>
      <c r="F94" s="8"/>
      <c r="G94" s="8"/>
      <c r="H94" s="8"/>
      <c r="I94" s="8"/>
    </row>
    <row r="95" spans="1:9">
      <c r="A95" s="8"/>
      <c r="B95" s="8"/>
      <c r="C95" s="18"/>
      <c r="D95" s="8"/>
      <c r="E95" s="8"/>
      <c r="F95" s="8"/>
      <c r="G95" s="8"/>
      <c r="H95" s="8"/>
      <c r="I95" s="8"/>
    </row>
    <row r="96" spans="1:9">
      <c r="A96" s="8"/>
      <c r="B96" s="8"/>
      <c r="C96" s="18"/>
      <c r="D96" s="8"/>
      <c r="E96" s="8"/>
      <c r="F96" s="8"/>
      <c r="G96" s="8"/>
      <c r="H96" s="8"/>
      <c r="I96" s="8"/>
    </row>
    <row r="97" spans="1:9">
      <c r="A97" s="8"/>
      <c r="B97" s="8"/>
      <c r="C97" s="18"/>
      <c r="D97" s="8"/>
      <c r="E97" s="8"/>
      <c r="F97" s="8"/>
      <c r="G97" s="8"/>
      <c r="H97" s="8"/>
      <c r="I97" s="8"/>
    </row>
    <row r="98" spans="1:9">
      <c r="A98" s="8"/>
      <c r="B98" s="8"/>
      <c r="C98" s="18"/>
      <c r="D98" s="8"/>
      <c r="E98" s="8"/>
      <c r="F98" s="8"/>
      <c r="G98" s="8"/>
      <c r="H98" s="8"/>
      <c r="I98" s="8"/>
    </row>
    <row r="99" spans="1:9">
      <c r="A99" s="8"/>
      <c r="B99" s="8"/>
      <c r="C99" s="18"/>
      <c r="D99" s="8"/>
      <c r="E99" s="8"/>
      <c r="F99" s="8"/>
      <c r="G99" s="8"/>
      <c r="H99" s="8"/>
      <c r="I99" s="8"/>
    </row>
  </sheetData>
  <mergeCells count="11">
    <mergeCell ref="G1:I1"/>
    <mergeCell ref="A3:I3"/>
    <mergeCell ref="G2:I2"/>
    <mergeCell ref="G4:I4"/>
    <mergeCell ref="F4:F5"/>
    <mergeCell ref="A66:F66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scale="46" orientation="portrait" r:id="rId1"/>
  <rowBreaks count="1" manualBreakCount="1">
    <brk id="3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№2'!Заголовки_для_печати</vt:lpstr>
      <vt:lpstr>'Приложение №2'!Область_печати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2023-09-27T06:36:59Z</dcterms:modified>
</cp:coreProperties>
</file>